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egment Information" sheetId="1" r:id="rId1"/>
  </sheets>
  <definedNames/>
  <calcPr fullCalcOnLoad="1"/>
</workbook>
</file>

<file path=xl/sharedStrings.xml><?xml version="1.0" encoding="utf-8"?>
<sst xmlns="http://schemas.openxmlformats.org/spreadsheetml/2006/main" count="132" uniqueCount="44">
  <si>
    <t>BUSINESS SEGMENT</t>
  </si>
  <si>
    <t>Investment Banking</t>
  </si>
  <si>
    <t>Others</t>
  </si>
  <si>
    <t>Eliminations</t>
  </si>
  <si>
    <t>Consolidated</t>
  </si>
  <si>
    <t>RM'000</t>
  </si>
  <si>
    <t>REVENUE AND EXPENSES</t>
  </si>
  <si>
    <t>Revenue</t>
  </si>
  <si>
    <t>Total revenue</t>
  </si>
  <si>
    <t>Result</t>
  </si>
  <si>
    <t>Finance costs</t>
  </si>
  <si>
    <t>Operating profit</t>
  </si>
  <si>
    <t>Loan loss and provision</t>
  </si>
  <si>
    <t>Share of net profits of associates</t>
  </si>
  <si>
    <t>Profit before taxation</t>
  </si>
  <si>
    <t>ASSETS AND LIABILITIES</t>
  </si>
  <si>
    <t>Segment assets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</si>
  <si>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</si>
  <si>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</si>
  <si>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</si>
  <si>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</si>
  <si>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</si>
  <si>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</si>
  <si>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Malaysia</t>
  </si>
  <si>
    <t>Singapore</t>
  </si>
  <si>
    <t>Other locations</t>
  </si>
  <si>
    <t>Insurance and Takaful</t>
  </si>
  <si>
    <t>External revenue</t>
  </si>
  <si>
    <t>Inter-segment revenue</t>
  </si>
  <si>
    <t>Segment results</t>
  </si>
  <si>
    <t>Profit after taxation and zakat</t>
  </si>
  <si>
    <t>Minority interest</t>
  </si>
  <si>
    <t>Net profit for the year</t>
  </si>
  <si>
    <t>Profit Before Tax &amp; Zakat</t>
  </si>
  <si>
    <t>Total segment liabilities</t>
  </si>
  <si>
    <t>Taxation &amp; Zakat</t>
  </si>
  <si>
    <t>Investment in associates companies</t>
  </si>
  <si>
    <t>Total assets</t>
  </si>
  <si>
    <t>A8 i. SEGMENT INFORMATION ON REVENUES, RESULTS, ASSETS AND LIABILITIES</t>
  </si>
  <si>
    <t>Banking and Finance</t>
  </si>
  <si>
    <t>30 June 2004</t>
  </si>
  <si>
    <t>31 Mar 2004</t>
  </si>
  <si>
    <t>31 Mar 2005</t>
  </si>
  <si>
    <t>External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</si>
</sst>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/yy\ h:mm\ AM/PM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15" applyNumberFormat="1" applyFont="1" applyAlignment="1" quotePrefix="1">
      <alignment horizontal="right"/>
    </xf>
    <xf numFmtId="1" fontId="1" fillId="0" borderId="0" xfId="15" applyNumberFormat="1" applyFont="1" applyAlignment="1" quotePrefix="1">
      <alignment horizontal="right"/>
    </xf>
    <xf numFmtId="164" fontId="2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164" fontId="2" fillId="0" borderId="2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1" xfId="15" applyNumberFormat="1" applyFont="1" applyBorder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164" fontId="1" fillId="0" borderId="2" xfId="15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3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1" fillId="0" borderId="3" xfId="15" applyNumberFormat="1" applyFont="1" applyBorder="1" applyAlignment="1">
      <alignment horizontal="right"/>
    </xf>
    <xf numFmtId="15" fontId="1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" fontId="1" fillId="0" borderId="0" xfId="15" applyNumberFormat="1" applyFont="1" applyAlignment="1" quotePrefix="1">
      <alignment horizontal="center"/>
    </xf>
    <xf numFmtId="164" fontId="1" fillId="0" borderId="1" xfId="15" applyNumberFormat="1" applyFont="1" applyFill="1" applyBorder="1" applyAlignment="1">
      <alignment horizontal="right"/>
    </xf>
    <xf numFmtId="164" fontId="2" fillId="0" borderId="0" xfId="15" applyNumberFormat="1" applyFont="1" applyAlignment="1">
      <alignment horizontal="center" wrapText="1"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pane xSplit="3" ySplit="6" topLeftCell="H3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48" sqref="J48"/>
    </sheetView>
  </sheetViews>
  <sheetFormatPr defaultColWidth="9.140625" defaultRowHeight="12.75"/>
  <cols>
    <col min="3" max="3" width="9.7109375" style="0" customWidth="1"/>
    <col min="4" max="15" width="12.7109375" style="0" customWidth="1"/>
    <col min="16" max="16" width="15.28125" style="0" bestFit="1" customWidth="1"/>
    <col min="17" max="17" width="14.00390625" style="0" bestFit="1" customWidth="1"/>
    <col min="18" max="18" width="8.8515625" style="0" customWidth="1"/>
  </cols>
  <sheetData>
    <row r="1" spans="1:17" ht="12.75">
      <c r="A1" s="4" t="s">
        <v>38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</row>
    <row r="2" spans="1:17" ht="12.75">
      <c r="A2" s="1"/>
      <c r="B2" s="1"/>
      <c r="C2" s="1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</row>
    <row r="3" spans="1:17" ht="12.75">
      <c r="A3" s="5" t="s">
        <v>0</v>
      </c>
      <c r="B3" s="1"/>
      <c r="C3" s="1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</row>
    <row r="4" spans="1:15" ht="12.75">
      <c r="A4" s="4"/>
      <c r="B4" s="4"/>
      <c r="C4" s="4"/>
      <c r="D4" s="49" t="s">
        <v>39</v>
      </c>
      <c r="E4" s="49"/>
      <c r="F4" s="49" t="s">
        <v>1</v>
      </c>
      <c r="G4" s="49"/>
      <c r="H4" s="49" t="s">
        <v>26</v>
      </c>
      <c r="I4" s="49"/>
      <c r="J4" s="49" t="s">
        <v>2</v>
      </c>
      <c r="K4" s="49"/>
      <c r="L4" s="49" t="s">
        <v>3</v>
      </c>
      <c r="M4" s="49"/>
      <c r="N4" s="49" t="s">
        <v>4</v>
      </c>
      <c r="O4" s="49"/>
    </row>
    <row r="5" spans="1:15" ht="12.75">
      <c r="A5" s="6"/>
      <c r="B5" s="6"/>
      <c r="C5" s="6"/>
      <c r="D5" s="7" t="s">
        <v>42</v>
      </c>
      <c r="E5" s="8" t="s">
        <v>41</v>
      </c>
      <c r="F5" s="7" t="s">
        <v>42</v>
      </c>
      <c r="G5" s="8" t="s">
        <v>41</v>
      </c>
      <c r="H5" s="7" t="s">
        <v>42</v>
      </c>
      <c r="I5" s="8" t="s">
        <v>41</v>
      </c>
      <c r="J5" s="7" t="s">
        <v>42</v>
      </c>
      <c r="K5" s="8" t="s">
        <v>41</v>
      </c>
      <c r="L5" s="7" t="s">
        <v>42</v>
      </c>
      <c r="M5" s="8" t="s">
        <v>41</v>
      </c>
      <c r="N5" s="7" t="s">
        <v>42</v>
      </c>
      <c r="O5" s="8" t="s">
        <v>41</v>
      </c>
    </row>
    <row r="6" spans="1:15" ht="12.75">
      <c r="A6" s="4" t="s">
        <v>6</v>
      </c>
      <c r="B6" s="1"/>
      <c r="C6" s="1"/>
      <c r="D6" s="9" t="s">
        <v>5</v>
      </c>
      <c r="E6" s="10" t="s">
        <v>5</v>
      </c>
      <c r="F6" s="9" t="s">
        <v>5</v>
      </c>
      <c r="G6" s="10" t="s">
        <v>5</v>
      </c>
      <c r="H6" s="9" t="s">
        <v>5</v>
      </c>
      <c r="I6" s="10" t="s">
        <v>5</v>
      </c>
      <c r="J6" s="9" t="s">
        <v>5</v>
      </c>
      <c r="K6" s="10" t="s">
        <v>5</v>
      </c>
      <c r="L6" s="9" t="s">
        <v>5</v>
      </c>
      <c r="M6" s="10" t="s">
        <v>5</v>
      </c>
      <c r="N6" s="9" t="s">
        <v>5</v>
      </c>
      <c r="O6" s="10" t="s">
        <v>5</v>
      </c>
    </row>
    <row r="7" spans="1:15" ht="12.75">
      <c r="A7" s="4" t="s">
        <v>7</v>
      </c>
      <c r="B7" s="1"/>
      <c r="C7" s="1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</row>
    <row r="8" spans="1:15" ht="12.75">
      <c r="A8" s="1" t="s">
        <v>27</v>
      </c>
      <c r="B8" s="1"/>
      <c r="C8" s="1"/>
      <c r="D8" s="9">
        <v>6960189</v>
      </c>
      <c r="E8" s="10">
        <v>6505948</v>
      </c>
      <c r="F8" s="9">
        <v>343254</v>
      </c>
      <c r="G8" s="10">
        <v>281778</v>
      </c>
      <c r="H8" s="9">
        <v>195360</v>
      </c>
      <c r="I8" s="10">
        <v>181431</v>
      </c>
      <c r="J8" s="9">
        <v>57637</v>
      </c>
      <c r="K8" s="10">
        <v>69394</v>
      </c>
      <c r="L8" s="9">
        <v>0</v>
      </c>
      <c r="M8" s="10">
        <v>0</v>
      </c>
      <c r="N8" s="9">
        <f>+D8+F8+H8+J8+L8</f>
        <v>7556440</v>
      </c>
      <c r="O8" s="10">
        <f>+E8+G8+I8+K8+M8</f>
        <v>7038551</v>
      </c>
    </row>
    <row r="9" spans="1:15" ht="12.75">
      <c r="A9" s="11" t="s">
        <v>28</v>
      </c>
      <c r="B9" s="11"/>
      <c r="C9" s="11"/>
      <c r="D9" s="12">
        <v>3026738</v>
      </c>
      <c r="E9" s="13">
        <v>738462</v>
      </c>
      <c r="F9" s="12">
        <v>25353</v>
      </c>
      <c r="G9" s="13">
        <v>52304</v>
      </c>
      <c r="H9" s="12">
        <v>51972</v>
      </c>
      <c r="I9" s="13">
        <v>21125</v>
      </c>
      <c r="J9" s="12">
        <v>15097</v>
      </c>
      <c r="K9" s="13">
        <v>14809</v>
      </c>
      <c r="L9" s="12">
        <v>-3119160</v>
      </c>
      <c r="M9" s="13">
        <v>-826700</v>
      </c>
      <c r="N9" s="9">
        <f>+D9+F9+H9+J9+L9</f>
        <v>0</v>
      </c>
      <c r="O9" s="13">
        <f>+E9+G9+I9+K9+M9</f>
        <v>0</v>
      </c>
    </row>
    <row r="10" spans="1:15" ht="13.5" thickBot="1">
      <c r="A10" s="14" t="s">
        <v>8</v>
      </c>
      <c r="B10" s="14"/>
      <c r="C10" s="14"/>
      <c r="D10" s="15">
        <f aca="true" t="shared" si="0" ref="D10:O10">+D8+D9</f>
        <v>9986927</v>
      </c>
      <c r="E10" s="27">
        <f t="shared" si="0"/>
        <v>7244410</v>
      </c>
      <c r="F10" s="15">
        <f t="shared" si="0"/>
        <v>368607</v>
      </c>
      <c r="G10" s="27">
        <f t="shared" si="0"/>
        <v>334082</v>
      </c>
      <c r="H10" s="15">
        <f t="shared" si="0"/>
        <v>247332</v>
      </c>
      <c r="I10" s="27">
        <f t="shared" si="0"/>
        <v>202556</v>
      </c>
      <c r="J10" s="15">
        <f t="shared" si="0"/>
        <v>72734</v>
      </c>
      <c r="K10" s="27">
        <f t="shared" si="0"/>
        <v>84203</v>
      </c>
      <c r="L10" s="15">
        <f t="shared" si="0"/>
        <v>-3119160</v>
      </c>
      <c r="M10" s="27">
        <f t="shared" si="0"/>
        <v>-826700</v>
      </c>
      <c r="N10" s="15">
        <f t="shared" si="0"/>
        <v>7556440</v>
      </c>
      <c r="O10" s="27">
        <f t="shared" si="0"/>
        <v>7038551</v>
      </c>
    </row>
    <row r="11" spans="1:15" ht="12.75">
      <c r="A11" s="1"/>
      <c r="B11" s="1"/>
      <c r="C11" s="1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</row>
    <row r="12" spans="1:15" ht="12.75">
      <c r="A12" s="4" t="s">
        <v>9</v>
      </c>
      <c r="B12" s="1"/>
      <c r="C12" s="1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</row>
    <row r="13" spans="1:15" ht="12.75">
      <c r="A13" s="16" t="s">
        <v>29</v>
      </c>
      <c r="B13" s="16"/>
      <c r="C13" s="16"/>
      <c r="D13" s="17">
        <v>6214182</v>
      </c>
      <c r="E13" s="18">
        <v>3698743</v>
      </c>
      <c r="F13" s="17">
        <v>156361</v>
      </c>
      <c r="G13" s="18">
        <v>132281</v>
      </c>
      <c r="H13" s="17">
        <v>103928</v>
      </c>
      <c r="I13" s="18">
        <v>75238</v>
      </c>
      <c r="J13" s="17">
        <v>40667</v>
      </c>
      <c r="K13" s="18">
        <v>32139</v>
      </c>
      <c r="L13" s="17">
        <v>-2975059</v>
      </c>
      <c r="M13" s="18">
        <v>-628063</v>
      </c>
      <c r="N13" s="9">
        <f>+D13+F13+H13+J13+L13</f>
        <v>3540079</v>
      </c>
      <c r="O13" s="18">
        <f>+E13+G13+I13+K13+M13</f>
        <v>3310338</v>
      </c>
    </row>
    <row r="14" spans="1:15" ht="12.75">
      <c r="A14" s="19" t="s">
        <v>10</v>
      </c>
      <c r="B14" s="1"/>
      <c r="C14" s="1"/>
      <c r="D14" s="20">
        <v>-341983</v>
      </c>
      <c r="E14" s="47">
        <v>-431791</v>
      </c>
      <c r="F14" s="21">
        <v>0</v>
      </c>
      <c r="G14" s="21">
        <v>0</v>
      </c>
      <c r="H14" s="21">
        <v>0</v>
      </c>
      <c r="I14" s="21">
        <v>0</v>
      </c>
      <c r="J14" s="20"/>
      <c r="K14" s="21">
        <v>0</v>
      </c>
      <c r="L14" s="20">
        <v>0</v>
      </c>
      <c r="M14" s="21">
        <v>0</v>
      </c>
      <c r="N14" s="20">
        <f>+D14+F14+H14+J14+L14</f>
        <v>-341983</v>
      </c>
      <c r="O14" s="21">
        <f>+E14+G14+I14+K14+M14</f>
        <v>-431791</v>
      </c>
    </row>
    <row r="15" spans="1:15" ht="12.75">
      <c r="A15" s="19" t="s">
        <v>11</v>
      </c>
      <c r="B15" s="1"/>
      <c r="C15" s="1"/>
      <c r="D15" s="9">
        <f aca="true" t="shared" si="1" ref="D15:M15">+D13+D14</f>
        <v>5872199</v>
      </c>
      <c r="E15" s="10">
        <f t="shared" si="1"/>
        <v>3266952</v>
      </c>
      <c r="F15" s="9">
        <f>+F13+F14</f>
        <v>156361</v>
      </c>
      <c r="G15" s="10">
        <f t="shared" si="1"/>
        <v>132281</v>
      </c>
      <c r="H15" s="9">
        <f t="shared" si="1"/>
        <v>103928</v>
      </c>
      <c r="I15" s="10">
        <f t="shared" si="1"/>
        <v>75238</v>
      </c>
      <c r="J15" s="9">
        <f t="shared" si="1"/>
        <v>40667</v>
      </c>
      <c r="K15" s="10">
        <f t="shared" si="1"/>
        <v>32139</v>
      </c>
      <c r="L15" s="9">
        <f t="shared" si="1"/>
        <v>-2975059</v>
      </c>
      <c r="M15" s="10">
        <f t="shared" si="1"/>
        <v>-628063</v>
      </c>
      <c r="N15" s="9">
        <f>+N13+N14</f>
        <v>3198096</v>
      </c>
      <c r="O15" s="10">
        <f>+O13+O14</f>
        <v>2878547</v>
      </c>
    </row>
    <row r="16" spans="1:15" ht="12.75">
      <c r="A16" s="1" t="s">
        <v>12</v>
      </c>
      <c r="B16" s="1"/>
      <c r="C16" s="1"/>
      <c r="D16" s="9">
        <v>-518288</v>
      </c>
      <c r="E16" s="10">
        <v>-389298</v>
      </c>
      <c r="F16" s="9">
        <v>5327</v>
      </c>
      <c r="G16" s="10">
        <v>40703</v>
      </c>
      <c r="H16" s="9"/>
      <c r="I16" s="10">
        <v>-589</v>
      </c>
      <c r="J16" s="9">
        <v>-500</v>
      </c>
      <c r="K16" s="10">
        <v>0</v>
      </c>
      <c r="L16" s="9">
        <v>0</v>
      </c>
      <c r="M16" s="10">
        <v>0</v>
      </c>
      <c r="N16" s="9">
        <f>+D16+F16+H16+J16+L16</f>
        <v>-513461</v>
      </c>
      <c r="O16" s="10">
        <f>+E16+G16+I16+K16+M16</f>
        <v>-349184</v>
      </c>
    </row>
    <row r="17" spans="1:15" ht="12.75">
      <c r="A17" s="1" t="s">
        <v>13</v>
      </c>
      <c r="B17" s="1"/>
      <c r="C17" s="1"/>
      <c r="D17" s="22">
        <v>0</v>
      </c>
      <c r="E17" s="23">
        <v>0</v>
      </c>
      <c r="F17" s="22">
        <v>0</v>
      </c>
      <c r="G17" s="23">
        <v>33</v>
      </c>
      <c r="H17" s="22">
        <v>0</v>
      </c>
      <c r="I17" s="23">
        <v>0</v>
      </c>
      <c r="J17" s="20">
        <v>1562</v>
      </c>
      <c r="K17" s="21">
        <v>1077</v>
      </c>
      <c r="L17" s="24">
        <v>0</v>
      </c>
      <c r="M17" s="25">
        <v>0</v>
      </c>
      <c r="N17" s="20">
        <f>+D17+F17+H17+J17+L17</f>
        <v>1562</v>
      </c>
      <c r="O17" s="21">
        <f>+E17+G17+I17+K17+M17</f>
        <v>1110</v>
      </c>
    </row>
    <row r="18" spans="1:15" ht="12.75">
      <c r="A18" s="1" t="s">
        <v>14</v>
      </c>
      <c r="B18" s="1"/>
      <c r="C18" s="1"/>
      <c r="D18" s="17">
        <f aca="true" t="shared" si="2" ref="D18:M18">SUM(D15:D17)</f>
        <v>5353911</v>
      </c>
      <c r="E18" s="18">
        <f t="shared" si="2"/>
        <v>2877654</v>
      </c>
      <c r="F18" s="17">
        <f t="shared" si="2"/>
        <v>161688</v>
      </c>
      <c r="G18" s="18">
        <f t="shared" si="2"/>
        <v>173017</v>
      </c>
      <c r="H18" s="17">
        <f t="shared" si="2"/>
        <v>103928</v>
      </c>
      <c r="I18" s="18">
        <f t="shared" si="2"/>
        <v>74649</v>
      </c>
      <c r="J18" s="17">
        <f t="shared" si="2"/>
        <v>41729</v>
      </c>
      <c r="K18" s="18">
        <f t="shared" si="2"/>
        <v>33216</v>
      </c>
      <c r="L18" s="17">
        <f t="shared" si="2"/>
        <v>-2975059</v>
      </c>
      <c r="M18" s="18">
        <f t="shared" si="2"/>
        <v>-628063</v>
      </c>
      <c r="N18" s="9">
        <f>SUM(N15:N17)</f>
        <v>2686197</v>
      </c>
      <c r="O18" s="10">
        <f>SUM(O15:O17)</f>
        <v>2530473</v>
      </c>
    </row>
    <row r="19" spans="1:15" ht="12.75">
      <c r="A19" s="1" t="s">
        <v>35</v>
      </c>
      <c r="B19" s="1"/>
      <c r="C19" s="1"/>
      <c r="D19" s="20">
        <v>-1475750</v>
      </c>
      <c r="E19" s="21">
        <v>-808028</v>
      </c>
      <c r="F19" s="20">
        <v>-39477</v>
      </c>
      <c r="G19" s="21">
        <v>-25604</v>
      </c>
      <c r="H19" s="20">
        <v>-20879</v>
      </c>
      <c r="I19" s="21">
        <v>-24156</v>
      </c>
      <c r="J19" s="20">
        <f>-7331-463</f>
        <v>-7794</v>
      </c>
      <c r="K19" s="21">
        <v>-8708</v>
      </c>
      <c r="L19" s="20">
        <v>826400</v>
      </c>
      <c r="M19" s="21">
        <v>147361</v>
      </c>
      <c r="N19" s="20">
        <f>+D19+F19+H19+J19+L19</f>
        <v>-717500</v>
      </c>
      <c r="O19" s="21">
        <f>+E19+G19+I19+K19+M19</f>
        <v>-719135</v>
      </c>
    </row>
    <row r="20" spans="1:15" ht="12.75">
      <c r="A20" s="1" t="s">
        <v>30</v>
      </c>
      <c r="B20" s="1"/>
      <c r="C20" s="1"/>
      <c r="D20" s="9">
        <f aca="true" t="shared" si="3" ref="D20:O20">+D18+D19</f>
        <v>3878161</v>
      </c>
      <c r="E20" s="10">
        <f t="shared" si="3"/>
        <v>2069626</v>
      </c>
      <c r="F20" s="9">
        <f t="shared" si="3"/>
        <v>122211</v>
      </c>
      <c r="G20" s="10">
        <f t="shared" si="3"/>
        <v>147413</v>
      </c>
      <c r="H20" s="9">
        <f t="shared" si="3"/>
        <v>83049</v>
      </c>
      <c r="I20" s="10">
        <f t="shared" si="3"/>
        <v>50493</v>
      </c>
      <c r="J20" s="9">
        <f t="shared" si="3"/>
        <v>33935</v>
      </c>
      <c r="K20" s="10">
        <f t="shared" si="3"/>
        <v>24508</v>
      </c>
      <c r="L20" s="9">
        <f t="shared" si="3"/>
        <v>-2148659</v>
      </c>
      <c r="M20" s="10">
        <f t="shared" si="3"/>
        <v>-480702</v>
      </c>
      <c r="N20" s="9">
        <f t="shared" si="3"/>
        <v>1968697</v>
      </c>
      <c r="O20" s="10">
        <f t="shared" si="3"/>
        <v>1811338</v>
      </c>
    </row>
    <row r="21" spans="1:15" ht="12.75">
      <c r="A21" s="1" t="s">
        <v>31</v>
      </c>
      <c r="B21" s="1"/>
      <c r="C21" s="1"/>
      <c r="D21" s="9">
        <v>0</v>
      </c>
      <c r="E21" s="10">
        <v>0</v>
      </c>
      <c r="F21" s="9">
        <v>0</v>
      </c>
      <c r="G21" s="10">
        <v>0</v>
      </c>
      <c r="H21" s="9">
        <v>0</v>
      </c>
      <c r="I21" s="10">
        <v>0</v>
      </c>
      <c r="J21" s="9">
        <v>0</v>
      </c>
      <c r="K21" s="10">
        <v>0</v>
      </c>
      <c r="L21" s="9">
        <v>0</v>
      </c>
      <c r="M21" s="10">
        <v>0</v>
      </c>
      <c r="N21" s="17">
        <v>-33466</v>
      </c>
      <c r="O21" s="18">
        <v>-33548</v>
      </c>
    </row>
    <row r="22" spans="1:15" ht="13.5" thickBot="1">
      <c r="A22" s="1" t="s">
        <v>32</v>
      </c>
      <c r="B22" s="1"/>
      <c r="C22" s="1"/>
      <c r="D22" s="26">
        <f aca="true" t="shared" si="4" ref="D22:O22">+D20+D21</f>
        <v>3878161</v>
      </c>
      <c r="E22" s="27">
        <f t="shared" si="4"/>
        <v>2069626</v>
      </c>
      <c r="F22" s="26">
        <f t="shared" si="4"/>
        <v>122211</v>
      </c>
      <c r="G22" s="27">
        <f t="shared" si="4"/>
        <v>147413</v>
      </c>
      <c r="H22" s="26">
        <f t="shared" si="4"/>
        <v>83049</v>
      </c>
      <c r="I22" s="27">
        <f t="shared" si="4"/>
        <v>50493</v>
      </c>
      <c r="J22" s="26">
        <f t="shared" si="4"/>
        <v>33935</v>
      </c>
      <c r="K22" s="27">
        <f t="shared" si="4"/>
        <v>24508</v>
      </c>
      <c r="L22" s="26">
        <f t="shared" si="4"/>
        <v>-2148659</v>
      </c>
      <c r="M22" s="27">
        <f t="shared" si="4"/>
        <v>-480702</v>
      </c>
      <c r="N22" s="26">
        <f t="shared" si="4"/>
        <v>1935231</v>
      </c>
      <c r="O22" s="27">
        <f t="shared" si="4"/>
        <v>1777790</v>
      </c>
    </row>
    <row r="23" spans="1:15" ht="12.75">
      <c r="A23" s="1"/>
      <c r="B23" s="1"/>
      <c r="C23" s="1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</row>
    <row r="24" spans="1:15" ht="12.75">
      <c r="A24" s="6"/>
      <c r="B24" s="6"/>
      <c r="C24" s="6"/>
      <c r="D24" s="7" t="s">
        <v>42</v>
      </c>
      <c r="E24" s="46" t="s">
        <v>40</v>
      </c>
      <c r="F24" s="7" t="s">
        <v>42</v>
      </c>
      <c r="G24" s="46" t="s">
        <v>40</v>
      </c>
      <c r="H24" s="7" t="s">
        <v>42</v>
      </c>
      <c r="I24" s="46" t="s">
        <v>40</v>
      </c>
      <c r="J24" s="7" t="s">
        <v>42</v>
      </c>
      <c r="K24" s="46" t="s">
        <v>40</v>
      </c>
      <c r="L24" s="7" t="s">
        <v>42</v>
      </c>
      <c r="M24" s="46" t="s">
        <v>40</v>
      </c>
      <c r="N24" s="7" t="s">
        <v>42</v>
      </c>
      <c r="O24" s="46" t="s">
        <v>40</v>
      </c>
    </row>
    <row r="25" spans="1:15" ht="12.75">
      <c r="A25" s="1"/>
      <c r="B25" s="1"/>
      <c r="C25" s="1"/>
      <c r="D25" s="9" t="s">
        <v>5</v>
      </c>
      <c r="E25" s="10" t="s">
        <v>5</v>
      </c>
      <c r="F25" s="9" t="s">
        <v>5</v>
      </c>
      <c r="G25" s="10" t="s">
        <v>5</v>
      </c>
      <c r="H25" s="9" t="s">
        <v>5</v>
      </c>
      <c r="I25" s="10" t="s">
        <v>5</v>
      </c>
      <c r="J25" s="9" t="s">
        <v>5</v>
      </c>
      <c r="K25" s="10" t="s">
        <v>5</v>
      </c>
      <c r="L25" s="9" t="s">
        <v>5</v>
      </c>
      <c r="M25" s="10" t="s">
        <v>5</v>
      </c>
      <c r="N25" s="9" t="s">
        <v>5</v>
      </c>
      <c r="O25" s="10" t="s">
        <v>5</v>
      </c>
    </row>
    <row r="26" spans="1:15" ht="12.75">
      <c r="A26" s="4" t="s">
        <v>15</v>
      </c>
      <c r="B26" s="1"/>
      <c r="C26" s="1"/>
      <c r="D26" s="2"/>
      <c r="E26" s="3"/>
      <c r="F26" s="2"/>
      <c r="G26" s="3"/>
      <c r="H26" s="2"/>
      <c r="I26" s="3"/>
      <c r="J26" s="2"/>
      <c r="K26" s="3"/>
      <c r="L26" s="2"/>
      <c r="M26" s="3"/>
      <c r="N26" s="2"/>
      <c r="O26" s="3"/>
    </row>
    <row r="27" spans="1:15" ht="12.75">
      <c r="A27" s="19" t="s">
        <v>16</v>
      </c>
      <c r="B27" s="19"/>
      <c r="C27" s="19"/>
      <c r="D27" s="28">
        <v>179721326</v>
      </c>
      <c r="E27" s="29">
        <v>174729439</v>
      </c>
      <c r="F27" s="28">
        <v>12194004</v>
      </c>
      <c r="G27" s="29">
        <v>9290211</v>
      </c>
      <c r="H27" s="28">
        <v>4958957</v>
      </c>
      <c r="I27" s="29">
        <v>4151352</v>
      </c>
      <c r="J27" s="28">
        <v>313126</v>
      </c>
      <c r="K27" s="29">
        <v>297089</v>
      </c>
      <c r="L27" s="28">
        <v>-9872116</v>
      </c>
      <c r="M27" s="29">
        <v>-8979571</v>
      </c>
      <c r="N27" s="33">
        <f>+D27+F27+H27+J27+L27</f>
        <v>187315297</v>
      </c>
      <c r="O27" s="30">
        <f>+E27+G27+I27+K27+M27</f>
        <v>179488520</v>
      </c>
    </row>
    <row r="28" spans="1:15" ht="12.75">
      <c r="A28" s="19" t="s">
        <v>36</v>
      </c>
      <c r="B28" s="19"/>
      <c r="C28" s="19"/>
      <c r="D28" s="31">
        <v>5593</v>
      </c>
      <c r="E28" s="32">
        <v>5564</v>
      </c>
      <c r="F28" s="31">
        <v>0</v>
      </c>
      <c r="G28" s="32">
        <v>0</v>
      </c>
      <c r="H28" s="31">
        <v>0</v>
      </c>
      <c r="I28" s="32">
        <v>0</v>
      </c>
      <c r="J28" s="33">
        <v>14419</v>
      </c>
      <c r="K28" s="30">
        <v>13343</v>
      </c>
      <c r="L28" s="31">
        <v>0</v>
      </c>
      <c r="M28" s="32">
        <v>0</v>
      </c>
      <c r="N28" s="20">
        <f>+D28+F28+H28+J28+L28</f>
        <v>20012</v>
      </c>
      <c r="O28" s="21">
        <f>+E28+G28+I28+K28+M28</f>
        <v>18907</v>
      </c>
    </row>
    <row r="29" spans="1:15" ht="13.5" thickBot="1">
      <c r="A29" s="19" t="s">
        <v>37</v>
      </c>
      <c r="B29" s="19"/>
      <c r="C29" s="19"/>
      <c r="D29" s="34">
        <f aca="true" t="shared" si="5" ref="D29:O29">+D27+D28</f>
        <v>179726919</v>
      </c>
      <c r="E29" s="35">
        <f t="shared" si="5"/>
        <v>174735003</v>
      </c>
      <c r="F29" s="34">
        <f t="shared" si="5"/>
        <v>12194004</v>
      </c>
      <c r="G29" s="35">
        <f t="shared" si="5"/>
        <v>9290211</v>
      </c>
      <c r="H29" s="34">
        <f t="shared" si="5"/>
        <v>4958957</v>
      </c>
      <c r="I29" s="35">
        <f t="shared" si="5"/>
        <v>4151352</v>
      </c>
      <c r="J29" s="34">
        <f t="shared" si="5"/>
        <v>327545</v>
      </c>
      <c r="K29" s="35">
        <f t="shared" si="5"/>
        <v>310432</v>
      </c>
      <c r="L29" s="34">
        <f t="shared" si="5"/>
        <v>-9872116</v>
      </c>
      <c r="M29" s="35">
        <f t="shared" si="5"/>
        <v>-8979571</v>
      </c>
      <c r="N29" s="34">
        <f t="shared" si="5"/>
        <v>187335309</v>
      </c>
      <c r="O29" s="35">
        <f t="shared" si="5"/>
        <v>179507427</v>
      </c>
    </row>
    <row r="30" spans="1:15" ht="12.75">
      <c r="A30" s="19"/>
      <c r="B30" s="19"/>
      <c r="C30" s="19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28"/>
      <c r="O30" s="32"/>
    </row>
    <row r="31" spans="1:15" ht="13.5" thickBot="1">
      <c r="A31" s="19" t="s">
        <v>34</v>
      </c>
      <c r="B31" s="19"/>
      <c r="C31" s="19"/>
      <c r="D31" s="40">
        <v>163378189</v>
      </c>
      <c r="E31" s="41">
        <v>159435496</v>
      </c>
      <c r="F31" s="40">
        <v>10796609</v>
      </c>
      <c r="G31" s="41">
        <v>7954472</v>
      </c>
      <c r="H31" s="40">
        <v>3662356</v>
      </c>
      <c r="I31" s="41">
        <v>2970054</v>
      </c>
      <c r="J31" s="40">
        <v>154455</v>
      </c>
      <c r="K31" s="41">
        <v>160359</v>
      </c>
      <c r="L31" s="40">
        <v>-6883956</v>
      </c>
      <c r="M31" s="41">
        <v>-6075735</v>
      </c>
      <c r="N31" s="42">
        <f>+D31+F31+H31+J31+L31</f>
        <v>171107653</v>
      </c>
      <c r="O31" s="41">
        <f>+E31+G31+I31+K31+M31</f>
        <v>164444646</v>
      </c>
    </row>
    <row r="32" spans="1:15" ht="12.75">
      <c r="A32" s="1"/>
      <c r="B32" s="1"/>
      <c r="C32" s="1"/>
      <c r="D32" s="2"/>
      <c r="E32" s="3"/>
      <c r="F32" s="2"/>
      <c r="G32" s="3"/>
      <c r="H32" s="2"/>
      <c r="I32" s="3"/>
      <c r="J32" s="2"/>
      <c r="K32" s="3"/>
      <c r="L32" s="2"/>
      <c r="M32" s="3"/>
      <c r="N32" s="2"/>
      <c r="O32" s="3"/>
    </row>
    <row r="33" spans="1:15" ht="12.75">
      <c r="A33" s="1"/>
      <c r="B33" s="1"/>
      <c r="C33" s="1"/>
      <c r="D33" s="7" t="s">
        <v>42</v>
      </c>
      <c r="E33" s="8" t="s">
        <v>41</v>
      </c>
      <c r="F33" s="7" t="s">
        <v>42</v>
      </c>
      <c r="G33" s="8" t="s">
        <v>41</v>
      </c>
      <c r="H33" s="7" t="s">
        <v>42</v>
      </c>
      <c r="I33" s="8" t="s">
        <v>41</v>
      </c>
      <c r="J33" s="7" t="s">
        <v>42</v>
      </c>
      <c r="K33" s="8" t="s">
        <v>41</v>
      </c>
      <c r="L33" s="7" t="s">
        <v>42</v>
      </c>
      <c r="M33" s="8" t="s">
        <v>41</v>
      </c>
      <c r="N33" s="7" t="s">
        <v>42</v>
      </c>
      <c r="O33" s="8" t="s">
        <v>41</v>
      </c>
    </row>
    <row r="34" spans="1:15" ht="12.75">
      <c r="A34" s="1"/>
      <c r="B34" s="1"/>
      <c r="C34" s="1"/>
      <c r="D34" s="9" t="s">
        <v>5</v>
      </c>
      <c r="E34" s="10" t="s">
        <v>5</v>
      </c>
      <c r="F34" s="9" t="s">
        <v>5</v>
      </c>
      <c r="G34" s="10" t="s">
        <v>5</v>
      </c>
      <c r="H34" s="9" t="s">
        <v>5</v>
      </c>
      <c r="I34" s="10" t="s">
        <v>5</v>
      </c>
      <c r="J34" s="9" t="s">
        <v>5</v>
      </c>
      <c r="K34" s="10" t="s">
        <v>5</v>
      </c>
      <c r="L34" s="9" t="s">
        <v>5</v>
      </c>
      <c r="M34" s="10" t="s">
        <v>5</v>
      </c>
      <c r="N34" s="9" t="s">
        <v>5</v>
      </c>
      <c r="O34" s="10" t="s">
        <v>5</v>
      </c>
    </row>
    <row r="35" spans="1:15" ht="12.75">
      <c r="A35" s="4" t="s">
        <v>17</v>
      </c>
      <c r="B35" s="1"/>
      <c r="C35" s="1"/>
      <c r="D35" s="2"/>
      <c r="E35" s="3"/>
      <c r="F35" s="2"/>
      <c r="G35" s="3"/>
      <c r="H35" s="2"/>
      <c r="I35" s="3"/>
      <c r="J35" s="2"/>
      <c r="K35" s="3"/>
      <c r="L35" s="2"/>
      <c r="M35" s="3"/>
      <c r="N35" s="2"/>
      <c r="O35" s="3"/>
    </row>
    <row r="36" spans="1:15" ht="12.75">
      <c r="A36" s="19" t="s">
        <v>18</v>
      </c>
      <c r="B36" s="19"/>
      <c r="C36" s="19"/>
      <c r="D36" s="28">
        <v>123123</v>
      </c>
      <c r="E36" s="29">
        <v>89353</v>
      </c>
      <c r="F36" s="28">
        <v>4773</v>
      </c>
      <c r="G36" s="29">
        <v>1774</v>
      </c>
      <c r="H36" s="28">
        <v>739</v>
      </c>
      <c r="I36" s="29">
        <v>408</v>
      </c>
      <c r="J36" s="28">
        <v>2645</v>
      </c>
      <c r="K36" s="29">
        <v>2297</v>
      </c>
      <c r="L36" s="33">
        <v>0</v>
      </c>
      <c r="M36" s="30">
        <v>0</v>
      </c>
      <c r="N36" s="9">
        <f>+D36+F36+H36+J36+L36</f>
        <v>131280</v>
      </c>
      <c r="O36" s="10">
        <f>+E36+G36+I36+K36+M36</f>
        <v>93832</v>
      </c>
    </row>
    <row r="37" spans="1:15" ht="12.75">
      <c r="A37" s="19" t="s">
        <v>19</v>
      </c>
      <c r="B37" s="19"/>
      <c r="C37" s="19"/>
      <c r="D37" s="28">
        <v>122800</v>
      </c>
      <c r="E37" s="29">
        <v>118246</v>
      </c>
      <c r="F37" s="28">
        <v>4510</v>
      </c>
      <c r="G37" s="29">
        <v>5010</v>
      </c>
      <c r="H37" s="28">
        <v>5957</v>
      </c>
      <c r="I37" s="29">
        <v>6272</v>
      </c>
      <c r="J37" s="28">
        <v>1248</v>
      </c>
      <c r="K37" s="29">
        <v>2496</v>
      </c>
      <c r="L37" s="33">
        <v>0</v>
      </c>
      <c r="M37" s="30">
        <v>0</v>
      </c>
      <c r="N37" s="9">
        <f>+D37+F37+H37+J37+L37</f>
        <v>134515</v>
      </c>
      <c r="O37" s="10">
        <f>+E37+G37+I37+K37+M37</f>
        <v>132024</v>
      </c>
    </row>
    <row r="38" spans="1:15" ht="12.75">
      <c r="A38" s="19" t="s">
        <v>20</v>
      </c>
      <c r="B38" s="19"/>
      <c r="C38" s="19"/>
      <c r="D38" s="31"/>
      <c r="E38" s="32"/>
      <c r="F38" s="31"/>
      <c r="G38" s="32"/>
      <c r="H38" s="31"/>
      <c r="I38" s="32"/>
      <c r="J38" s="31"/>
      <c r="K38" s="32"/>
      <c r="L38" s="33"/>
      <c r="M38" s="30"/>
      <c r="N38" s="28"/>
      <c r="O38" s="32"/>
    </row>
    <row r="39" spans="1:15" ht="13.5" thickBot="1">
      <c r="A39" s="19" t="s">
        <v>21</v>
      </c>
      <c r="B39" s="19"/>
      <c r="C39" s="19"/>
      <c r="D39" s="40">
        <v>311229</v>
      </c>
      <c r="E39" s="41">
        <v>363987</v>
      </c>
      <c r="F39" s="40">
        <v>32349</v>
      </c>
      <c r="G39" s="41">
        <v>-5179</v>
      </c>
      <c r="H39" s="40">
        <v>-4677</v>
      </c>
      <c r="I39" s="41">
        <v>-3920</v>
      </c>
      <c r="J39" s="40">
        <v>381</v>
      </c>
      <c r="K39" s="41">
        <v>40</v>
      </c>
      <c r="L39" s="40">
        <v>0</v>
      </c>
      <c r="M39" s="41">
        <v>0</v>
      </c>
      <c r="N39" s="42">
        <f>+D39+F39+H39+J39+L39</f>
        <v>339282</v>
      </c>
      <c r="O39" s="43">
        <f>+E39+G39+I39+K39+M39</f>
        <v>354928</v>
      </c>
    </row>
    <row r="40" spans="1:17" ht="12.75">
      <c r="A40" s="19"/>
      <c r="B40" s="19"/>
      <c r="C40" s="19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  <c r="Q40" s="32"/>
    </row>
    <row r="41" spans="1:17" ht="12.75">
      <c r="A41" s="5" t="s">
        <v>22</v>
      </c>
      <c r="B41" s="1"/>
      <c r="C41" s="1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  <c r="P41" s="2"/>
      <c r="Q41" s="3"/>
    </row>
    <row r="42" spans="1:17" ht="12.75" customHeight="1">
      <c r="A42" s="4"/>
      <c r="B42" s="4"/>
      <c r="C42" s="4"/>
      <c r="D42" s="48" t="s">
        <v>43</v>
      </c>
      <c r="E42" s="48"/>
      <c r="F42" s="48" t="s">
        <v>18</v>
      </c>
      <c r="G42" s="48"/>
      <c r="H42" s="48" t="s">
        <v>16</v>
      </c>
      <c r="I42" s="48"/>
      <c r="J42" s="48" t="s">
        <v>33</v>
      </c>
      <c r="K42" s="48"/>
      <c r="L42" s="2"/>
      <c r="M42" s="3"/>
      <c r="N42" s="2"/>
      <c r="O42" s="3"/>
      <c r="P42" s="2"/>
      <c r="Q42" s="3"/>
    </row>
    <row r="43" spans="1:17" ht="12.75">
      <c r="A43" s="36"/>
      <c r="B43" s="36"/>
      <c r="C43" s="36"/>
      <c r="D43" s="7" t="s">
        <v>42</v>
      </c>
      <c r="E43" s="8" t="s">
        <v>41</v>
      </c>
      <c r="F43" s="7" t="s">
        <v>42</v>
      </c>
      <c r="G43" s="8" t="s">
        <v>41</v>
      </c>
      <c r="H43" s="7" t="s">
        <v>42</v>
      </c>
      <c r="I43" s="44" t="s">
        <v>40</v>
      </c>
      <c r="J43" s="7" t="s">
        <v>42</v>
      </c>
      <c r="K43" s="8" t="s">
        <v>41</v>
      </c>
      <c r="L43" s="37"/>
      <c r="M43" s="38"/>
      <c r="N43" s="37"/>
      <c r="O43" s="38"/>
      <c r="P43" s="37"/>
      <c r="Q43" s="38"/>
    </row>
    <row r="44" spans="1:17" ht="12.75">
      <c r="A44" s="4"/>
      <c r="B44" s="4"/>
      <c r="C44" s="4"/>
      <c r="D44" s="9" t="s">
        <v>5</v>
      </c>
      <c r="E44" s="10" t="s">
        <v>5</v>
      </c>
      <c r="F44" s="9" t="s">
        <v>5</v>
      </c>
      <c r="G44" s="10" t="s">
        <v>5</v>
      </c>
      <c r="H44" s="9" t="s">
        <v>5</v>
      </c>
      <c r="I44" s="10" t="s">
        <v>5</v>
      </c>
      <c r="J44" s="9" t="s">
        <v>5</v>
      </c>
      <c r="K44" s="10" t="s">
        <v>5</v>
      </c>
      <c r="L44" s="2"/>
      <c r="M44" s="3"/>
      <c r="N44" s="2"/>
      <c r="O44" s="3"/>
      <c r="P44" s="2"/>
      <c r="Q44" s="3"/>
    </row>
    <row r="45" spans="1:17" ht="12.75">
      <c r="A45" s="45" t="s">
        <v>23</v>
      </c>
      <c r="B45" s="39"/>
      <c r="C45" s="1"/>
      <c r="D45" s="9">
        <v>9913278</v>
      </c>
      <c r="E45" s="10">
        <v>6954522</v>
      </c>
      <c r="F45" s="9">
        <v>102551</v>
      </c>
      <c r="G45" s="10">
        <v>67997</v>
      </c>
      <c r="H45" s="9">
        <v>168657503</v>
      </c>
      <c r="I45" s="10">
        <v>162568597</v>
      </c>
      <c r="J45" s="2">
        <v>5454341</v>
      </c>
      <c r="K45" s="3">
        <v>3019213</v>
      </c>
      <c r="L45" s="2"/>
      <c r="M45" s="3"/>
      <c r="N45" s="2"/>
      <c r="O45" s="3"/>
      <c r="P45" s="2"/>
      <c r="Q45" s="3"/>
    </row>
    <row r="46" spans="1:17" ht="12.75">
      <c r="A46" s="45" t="s">
        <v>24</v>
      </c>
      <c r="B46" s="39"/>
      <c r="C46" s="1"/>
      <c r="D46" s="9">
        <v>447792</v>
      </c>
      <c r="E46" s="10">
        <v>551339</v>
      </c>
      <c r="F46" s="9">
        <v>25683</v>
      </c>
      <c r="G46" s="10">
        <v>22652</v>
      </c>
      <c r="H46" s="9">
        <v>18837371</v>
      </c>
      <c r="I46" s="10">
        <v>17579299</v>
      </c>
      <c r="J46" s="2">
        <v>118545</v>
      </c>
      <c r="K46" s="3">
        <v>126451</v>
      </c>
      <c r="L46" s="2"/>
      <c r="M46" s="3"/>
      <c r="N46" s="2"/>
      <c r="O46" s="3"/>
      <c r="P46" s="2"/>
      <c r="Q46" s="3"/>
    </row>
    <row r="47" spans="1:17" ht="12.75">
      <c r="A47" s="45" t="s">
        <v>25</v>
      </c>
      <c r="B47" s="39"/>
      <c r="C47" s="1"/>
      <c r="D47" s="20">
        <v>314530</v>
      </c>
      <c r="E47" s="21">
        <v>359390</v>
      </c>
      <c r="F47" s="20">
        <v>3046</v>
      </c>
      <c r="G47" s="21">
        <v>3183</v>
      </c>
      <c r="H47" s="20">
        <f>9706957+5594</f>
        <v>9712551</v>
      </c>
      <c r="I47" s="21">
        <v>8339102</v>
      </c>
      <c r="J47" s="22">
        <v>88370</v>
      </c>
      <c r="K47" s="23">
        <v>12872</v>
      </c>
      <c r="L47" s="2"/>
      <c r="M47" s="3"/>
      <c r="N47" s="2"/>
      <c r="O47" s="3"/>
      <c r="P47" s="2"/>
      <c r="Q47" s="3"/>
    </row>
    <row r="48" spans="1:17" ht="12.75">
      <c r="A48" s="45"/>
      <c r="B48" s="39"/>
      <c r="C48" s="1"/>
      <c r="D48" s="17">
        <f aca="true" t="shared" si="6" ref="D48:K48">SUM(D45:D47)</f>
        <v>10675600</v>
      </c>
      <c r="E48" s="18">
        <f t="shared" si="6"/>
        <v>7865251</v>
      </c>
      <c r="F48" s="17">
        <f t="shared" si="6"/>
        <v>131280</v>
      </c>
      <c r="G48" s="18">
        <f t="shared" si="6"/>
        <v>93832</v>
      </c>
      <c r="H48" s="17">
        <f t="shared" si="6"/>
        <v>197207425</v>
      </c>
      <c r="I48" s="29">
        <f t="shared" si="6"/>
        <v>188486998</v>
      </c>
      <c r="J48" s="28">
        <f t="shared" si="6"/>
        <v>5661256</v>
      </c>
      <c r="K48" s="29">
        <f t="shared" si="6"/>
        <v>3158536</v>
      </c>
      <c r="L48" s="2"/>
      <c r="M48" s="3"/>
      <c r="N48" s="2"/>
      <c r="O48" s="3"/>
      <c r="P48" s="2"/>
      <c r="Q48" s="3"/>
    </row>
    <row r="49" spans="1:17" ht="12.75">
      <c r="A49" s="45" t="s">
        <v>3</v>
      </c>
      <c r="B49" s="39"/>
      <c r="C49" s="1"/>
      <c r="D49" s="9">
        <v>-3119160</v>
      </c>
      <c r="E49" s="10">
        <v>-826700</v>
      </c>
      <c r="F49" s="9">
        <v>0</v>
      </c>
      <c r="G49" s="10">
        <v>0</v>
      </c>
      <c r="H49" s="9">
        <v>-9872116</v>
      </c>
      <c r="I49" s="10">
        <v>-8979571</v>
      </c>
      <c r="J49" s="2">
        <v>-2975059</v>
      </c>
      <c r="K49" s="3">
        <v>-628063</v>
      </c>
      <c r="L49" s="2"/>
      <c r="M49" s="3"/>
      <c r="N49" s="2"/>
      <c r="O49" s="3"/>
      <c r="P49" s="2"/>
      <c r="Q49" s="3"/>
    </row>
    <row r="50" spans="1:17" ht="13.5" thickBot="1">
      <c r="A50" s="45" t="s">
        <v>4</v>
      </c>
      <c r="B50" s="39"/>
      <c r="C50" s="1"/>
      <c r="D50" s="26">
        <f>SUM(D48:D49)</f>
        <v>7556440</v>
      </c>
      <c r="E50" s="27">
        <f>SUM(E48:E49)</f>
        <v>7038551</v>
      </c>
      <c r="F50" s="26">
        <f>SUM(F48:F49)</f>
        <v>131280</v>
      </c>
      <c r="G50" s="27">
        <f>SUM(G48:G49)</f>
        <v>93832</v>
      </c>
      <c r="H50" s="26">
        <f>SUM(H48:H49)</f>
        <v>187335309</v>
      </c>
      <c r="I50" s="35">
        <f>+I48+I49</f>
        <v>179507427</v>
      </c>
      <c r="J50" s="34">
        <f>+J48+J49</f>
        <v>2686197</v>
      </c>
      <c r="K50" s="35">
        <f>+K48+K49</f>
        <v>2530473</v>
      </c>
      <c r="L50" s="2"/>
      <c r="M50" s="3"/>
      <c r="N50" s="2"/>
      <c r="O50" s="3"/>
      <c r="P50" s="2"/>
      <c r="Q50" s="3"/>
    </row>
  </sheetData>
  <mergeCells count="10">
    <mergeCell ref="D42:E42"/>
    <mergeCell ref="F42:G42"/>
    <mergeCell ref="H42:I42"/>
    <mergeCell ref="D4:E4"/>
    <mergeCell ref="F4:G4"/>
    <mergeCell ref="H4:I4"/>
    <mergeCell ref="J42:K42"/>
    <mergeCell ref="J4:K4"/>
    <mergeCell ref="L4:M4"/>
    <mergeCell ref="N4:O4"/>
  </mergeCells>
  <printOptions/>
  <pageMargins left="0.6" right="0.69" top="0.8" bottom="0.32" header="0.5" footer="0.32"/>
  <pageSetup fitToHeight="1" fitToWidth="1" horizontalDpi="600" verticalDpi="600" orientation="landscape" paperSize="9" scale="74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2005-05-13T02:49:06Z</cp:lastPrinted>
  <dcterms:created xsi:type="dcterms:W3CDTF">2003-04-29T03:29:21Z</dcterms:created>
  <dcterms:modified xsi:type="dcterms:W3CDTF">2005-04-25T03:51:49Z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